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ador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3" authorId="0">
      <text>
        <r>
          <rPr>
            <sz val="10"/>
            <rFont val="Arial"/>
            <family val="2"/>
          </rPr>
          <t xml:space="preserve">Estimación de referencia 2026 (base máxima mensual x 12). Consulta la Seguridad Social para el valor oficial vigente.</t>
        </r>
      </text>
    </comment>
    <comment ref="B14" authorId="0">
      <text>
        <r>
          <rPr>
            <sz val="10"/>
            <rFont val="Arial"/>
            <family val="2"/>
          </rPr>
          <t xml:space="preserve">6,35% es el porcentaje general orientativo para contrato indefinido. Varía ligeramente según el tipo de contrato.</t>
        </r>
      </text>
    </comment>
  </commentList>
</comments>
</file>

<file path=xl/sharedStrings.xml><?xml version="1.0" encoding="utf-8"?>
<sst xmlns="http://schemas.openxmlformats.org/spreadsheetml/2006/main" count="28" uniqueCount="28">
  <si>
    <t xml:space="preserve">Calculadora de Sueldo Neto (Bruto a Neto) - España</t>
  </si>
  <si>
    <t xml:space="preserve">organizatuexcel.com</t>
  </si>
  <si>
    <t xml:space="preserve">Leyenda:</t>
  </si>
  <si>
    <t xml:space="preserve">  Celda amarilla = escribe aquí tus datos</t>
  </si>
  <si>
    <t xml:space="preserve">  Celda en azul = valores de referencia 2026 (puedes ajustarlos si cambian)</t>
  </si>
  <si>
    <t xml:space="preserve">TUS DATOS</t>
  </si>
  <si>
    <t xml:space="preserve">Salario Bruto Anual (€)</t>
  </si>
  <si>
    <t xml:space="preserve">Número de pagas al año (12 o 14)</t>
  </si>
  <si>
    <t xml:space="preserve">SEGURIDAD SOCIAL (a cargo del trabajador)</t>
  </si>
  <si>
    <t xml:space="preserve">Base máxima de cotización anual</t>
  </si>
  <si>
    <t xml:space="preserve">% Cotización trabajador (contingencias comunes + desempleo + formación)</t>
  </si>
  <si>
    <t xml:space="preserve">Base de cotización (bruto o base máxima, la que sea menor)</t>
  </si>
  <si>
    <t xml:space="preserve">Cuota Seguridad Social anual</t>
  </si>
  <si>
    <t xml:space="preserve">IRPF (ESTIMADO)</t>
  </si>
  <si>
    <t xml:space="preserve">Base imponible para IRPF (bruto - Seguridad Social)</t>
  </si>
  <si>
    <t xml:space="preserve">Tramos de IRPF (tipos medios aproximados, estatal + autonómico)</t>
  </si>
  <si>
    <t xml:space="preserve">Desde (€)</t>
  </si>
  <si>
    <t xml:space="preserve">Hasta (€)</t>
  </si>
  <si>
    <t xml:space="preserve">Tipo</t>
  </si>
  <si>
    <t xml:space="preserve">Base imponible</t>
  </si>
  <si>
    <t xml:space="preserve">Importe en tramo (€)</t>
  </si>
  <si>
    <t xml:space="preserve">Cuota del tramo (€)</t>
  </si>
  <si>
    <t xml:space="preserve">En adelante</t>
  </si>
  <si>
    <t xml:space="preserve">Total IRPF estimado</t>
  </si>
  <si>
    <t xml:space="preserve">RESULTADO</t>
  </si>
  <si>
    <t xml:space="preserve">Salario Neto Anual</t>
  </si>
  <si>
    <t xml:space="preserve">Salario Neto Mensual (según nº de pagas)</t>
  </si>
  <si>
    <t xml:space="preserve">Nota: Esta es una calculadora orientativa para hacerte una idea rápida de tu neto. El cálculo real de IRPF depende de tu comunidad autónoma, situación familiar, hijos, reducciones y otros factores personales. Para tu nómina exacta, consulta con tu gestoría o la Agencia Tributaria.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</si>
</sst>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&quot;"/>
    <numFmt numFmtId="166" formatCode="0.00%"/>
    <numFmt numFmtId="167" formatCode="#,##0&quot; €&quot;"/>
    <numFmt numFmtId="168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3"/>
      <color rgb="FF00610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78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C6EFCE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3" min="2" style="0" width="16"/>
    <col collapsed="false" customWidth="true" hidden="false" outlineLevel="0" max="4" min="4" style="0" width="14"/>
    <col collapsed="false" customWidth="true" hidden="false" outlineLevel="0" max="6" min="5" style="0" width="16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5" t="s">
        <v>4</v>
      </c>
    </row>
    <row r="8" customFormat="false" ht="15" hidden="false" customHeight="false" outlineLevel="0" collapsed="false">
      <c r="A8" s="6" t="s">
        <v>5</v>
      </c>
      <c r="B8" s="6"/>
      <c r="C8" s="6"/>
      <c r="D8" s="6"/>
      <c r="E8" s="6"/>
      <c r="F8" s="6"/>
    </row>
    <row r="9" customFormat="false" ht="15" hidden="false" customHeight="false" outlineLevel="0" collapsed="false">
      <c r="A9" s="7" t="s">
        <v>6</v>
      </c>
      <c r="B9" s="8" t="n">
        <v>30000</v>
      </c>
    </row>
    <row r="10" customFormat="false" ht="15" hidden="false" customHeight="false" outlineLevel="0" collapsed="false">
      <c r="A10" s="7" t="s">
        <v>7</v>
      </c>
      <c r="B10" s="9" t="n">
        <v>14</v>
      </c>
    </row>
    <row r="12" customFormat="false" ht="15" hidden="false" customHeight="false" outlineLevel="0" collapsed="false">
      <c r="A12" s="6" t="s">
        <v>8</v>
      </c>
      <c r="B12" s="6"/>
      <c r="C12" s="6"/>
      <c r="D12" s="6"/>
      <c r="E12" s="6"/>
      <c r="F12" s="6"/>
    </row>
    <row r="13" customFormat="false" ht="15" hidden="false" customHeight="false" outlineLevel="0" collapsed="false">
      <c r="A13" s="10" t="s">
        <v>9</v>
      </c>
      <c r="B13" s="11" t="n">
        <v>56646</v>
      </c>
    </row>
    <row r="14" customFormat="false" ht="26.85" hidden="false" customHeight="false" outlineLevel="0" collapsed="false">
      <c r="A14" s="12" t="s">
        <v>10</v>
      </c>
      <c r="B14" s="13" t="n">
        <v>0.0635</v>
      </c>
    </row>
    <row r="15" customFormat="false" ht="26.85" hidden="false" customHeight="false" outlineLevel="0" collapsed="false">
      <c r="A15" s="12" t="s">
        <v>11</v>
      </c>
      <c r="B15" s="14" t="n">
        <f aca="false">MIN(B9,B13)</f>
        <v>30000</v>
      </c>
    </row>
    <row r="16" customFormat="false" ht="15" hidden="false" customHeight="false" outlineLevel="0" collapsed="false">
      <c r="A16" s="15" t="s">
        <v>12</v>
      </c>
      <c r="B16" s="16" t="n">
        <f aca="false">B15*B14</f>
        <v>1905</v>
      </c>
    </row>
    <row r="18" customFormat="false" ht="15" hidden="false" customHeight="false" outlineLevel="0" collapsed="false">
      <c r="A18" s="6" t="s">
        <v>13</v>
      </c>
      <c r="B18" s="6"/>
      <c r="C18" s="6"/>
      <c r="D18" s="6"/>
      <c r="E18" s="6"/>
      <c r="F18" s="6"/>
    </row>
    <row r="19" customFormat="false" ht="26.85" hidden="false" customHeight="false" outlineLevel="0" collapsed="false">
      <c r="A19" s="12" t="s">
        <v>14</v>
      </c>
      <c r="B19" s="14" t="n">
        <f aca="false">B9-B16</f>
        <v>28095</v>
      </c>
    </row>
    <row r="21" customFormat="false" ht="15" hidden="false" customHeight="true" outlineLevel="0" collapsed="false">
      <c r="A21" s="17" t="s">
        <v>15</v>
      </c>
      <c r="B21" s="17"/>
      <c r="C21" s="17"/>
      <c r="D21" s="17"/>
      <c r="E21" s="17"/>
      <c r="F21" s="17"/>
    </row>
    <row r="22" customFormat="false" ht="26.85" hidden="false" customHeight="false" outlineLevel="0" collapsed="false">
      <c r="A22" s="18" t="s">
        <v>16</v>
      </c>
      <c r="B22" s="18" t="s">
        <v>17</v>
      </c>
      <c r="C22" s="18" t="s">
        <v>18</v>
      </c>
      <c r="D22" s="18" t="s">
        <v>19</v>
      </c>
      <c r="E22" s="18" t="s">
        <v>20</v>
      </c>
      <c r="F22" s="18" t="s">
        <v>21</v>
      </c>
    </row>
    <row r="23" customFormat="false" ht="15" hidden="false" customHeight="false" outlineLevel="0" collapsed="false">
      <c r="A23" s="19" t="n">
        <v>0</v>
      </c>
      <c r="B23" s="19" t="n">
        <v>12450</v>
      </c>
      <c r="C23" s="20" t="n">
        <v>0.19</v>
      </c>
      <c r="D23" s="14" t="n">
        <f aca="false">$B$19</f>
        <v>28095</v>
      </c>
      <c r="E23" s="14" t="n">
        <f aca="false">MAX(0,MIN(D23,12450)-A23)</f>
        <v>12450</v>
      </c>
      <c r="F23" s="14" t="n">
        <f aca="false">E23*C23</f>
        <v>2365.5</v>
      </c>
    </row>
    <row r="24" customFormat="false" ht="15" hidden="false" customHeight="false" outlineLevel="0" collapsed="false">
      <c r="A24" s="19" t="n">
        <v>12450</v>
      </c>
      <c r="B24" s="19" t="n">
        <v>20200</v>
      </c>
      <c r="C24" s="20" t="n">
        <v>0.24</v>
      </c>
      <c r="D24" s="14" t="n">
        <f aca="false">$B$19</f>
        <v>28095</v>
      </c>
      <c r="E24" s="14" t="n">
        <f aca="false">MAX(0,MIN(D24,20200)-A24)</f>
        <v>7750</v>
      </c>
      <c r="F24" s="14" t="n">
        <f aca="false">E24*C24</f>
        <v>1860</v>
      </c>
    </row>
    <row r="25" customFormat="false" ht="15" hidden="false" customHeight="false" outlineLevel="0" collapsed="false">
      <c r="A25" s="19" t="n">
        <v>20200</v>
      </c>
      <c r="B25" s="19" t="n">
        <v>35200</v>
      </c>
      <c r="C25" s="20" t="n">
        <v>0.3</v>
      </c>
      <c r="D25" s="14" t="n">
        <f aca="false">$B$19</f>
        <v>28095</v>
      </c>
      <c r="E25" s="14" t="n">
        <f aca="false">MAX(0,MIN(D25,35200)-A25)</f>
        <v>7895</v>
      </c>
      <c r="F25" s="14" t="n">
        <f aca="false">E25*C25</f>
        <v>2368.5</v>
      </c>
    </row>
    <row r="26" customFormat="false" ht="15" hidden="false" customHeight="false" outlineLevel="0" collapsed="false">
      <c r="A26" s="19" t="n">
        <v>35200</v>
      </c>
      <c r="B26" s="19" t="n">
        <v>60000</v>
      </c>
      <c r="C26" s="20" t="n">
        <v>0.37</v>
      </c>
      <c r="D26" s="14" t="n">
        <f aca="false">$B$19</f>
        <v>28095</v>
      </c>
      <c r="E26" s="14" t="n">
        <f aca="false">MAX(0,MIN(D26,60000)-A26)</f>
        <v>0</v>
      </c>
      <c r="F26" s="14" t="n">
        <f aca="false">E26*C26</f>
        <v>0</v>
      </c>
    </row>
    <row r="27" customFormat="false" ht="15" hidden="false" customHeight="false" outlineLevel="0" collapsed="false">
      <c r="A27" s="19" t="n">
        <v>60000</v>
      </c>
      <c r="B27" s="19" t="n">
        <v>300000</v>
      </c>
      <c r="C27" s="20" t="n">
        <v>0.45</v>
      </c>
      <c r="D27" s="14" t="n">
        <f aca="false">$B$19</f>
        <v>28095</v>
      </c>
      <c r="E27" s="14" t="n">
        <f aca="false">MAX(0,MIN(D27,300000)-A27)</f>
        <v>0</v>
      </c>
      <c r="F27" s="14" t="n">
        <f aca="false">E27*C27</f>
        <v>0</v>
      </c>
    </row>
    <row r="28" customFormat="false" ht="15" hidden="false" customHeight="false" outlineLevel="0" collapsed="false">
      <c r="A28" s="19" t="n">
        <v>300000</v>
      </c>
      <c r="B28" s="21" t="s">
        <v>22</v>
      </c>
      <c r="C28" s="20" t="n">
        <v>0.47</v>
      </c>
      <c r="D28" s="14" t="n">
        <f aca="false">$B$19</f>
        <v>28095</v>
      </c>
      <c r="E28" s="14" t="n">
        <f aca="false">MAX(0,D28-A28)</f>
        <v>0</v>
      </c>
      <c r="F28" s="14" t="n">
        <f aca="false">E28*C28</f>
        <v>0</v>
      </c>
    </row>
    <row r="30" customFormat="false" ht="15" hidden="false" customHeight="false" outlineLevel="0" collapsed="false">
      <c r="A30" s="15" t="s">
        <v>23</v>
      </c>
      <c r="B30" s="15"/>
      <c r="C30" s="15"/>
      <c r="D30" s="15"/>
      <c r="E30" s="15"/>
      <c r="F30" s="16" t="n">
        <f aca="false">SUM(F23:F28)</f>
        <v>6594</v>
      </c>
    </row>
    <row r="32" customFormat="false" ht="15" hidden="false" customHeight="false" outlineLevel="0" collapsed="false">
      <c r="A32" s="6" t="s">
        <v>24</v>
      </c>
      <c r="B32" s="6"/>
      <c r="C32" s="6"/>
      <c r="D32" s="6"/>
      <c r="E32" s="6"/>
      <c r="F32" s="6"/>
    </row>
    <row r="33" customFormat="false" ht="16.15" hidden="false" customHeight="false" outlineLevel="0" collapsed="false">
      <c r="A33" s="22" t="s">
        <v>25</v>
      </c>
      <c r="B33" s="23" t="n">
        <f aca="false">B9-B16-F30</f>
        <v>21501</v>
      </c>
    </row>
    <row r="34" customFormat="false" ht="16.15" hidden="false" customHeight="false" outlineLevel="0" collapsed="false">
      <c r="A34" s="22" t="s">
        <v>26</v>
      </c>
      <c r="B34" s="23" t="n">
        <f aca="false">B33/B10</f>
        <v>1535.78571428571</v>
      </c>
    </row>
    <row r="36" customFormat="false" ht="45" hidden="false" customHeight="true" outlineLevel="0" collapsed="false">
      <c r="A36" s="24" t="s">
        <v>27</v>
      </c>
      <c r="B36" s="24"/>
      <c r="C36" s="24"/>
      <c r="D36" s="24"/>
      <c r="E36" s="24"/>
      <c r="F36" s="24"/>
    </row>
  </sheetData>
  <mergeCells count="9">
    <mergeCell ref="A1:F1"/>
    <mergeCell ref="A2:F2"/>
    <mergeCell ref="A8:F8"/>
    <mergeCell ref="A12:F12"/>
    <mergeCell ref="A18:F18"/>
    <mergeCell ref="A21:F21"/>
    <mergeCell ref="A30:E30"/>
    <mergeCell ref="A32:F32"/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2026-09-06T21:32:01Z</dcterms:created>
  <dc:creator>openpyxl</dc:creator>
  <dc:description/>
  <dc:language>en-US</dc:language>
  <cp:lastModifiedBy/>
  <dcterms:modified xsi:type="dcterms:W3CDTF">2026-09-06T21:32:01Z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