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valancha"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<sst xmlns="http://schemas.openxmlformats.org/spreadsheetml/2006/main" count="26" uniqueCount="24">
  <si>
    <t xml:space="preserve">Método Avalancha: Sal de tus Deudas en Excel</t>
  </si>
  <si>
    <t xml:space="preserve">organizatuexcel.com</t>
  </si>
  <si>
    <t xml:space="preserve">Leyenda:</t>
  </si>
  <si>
    <t xml:space="preserve">  Celda amarilla = escribe aquí tus datos</t>
  </si>
  <si>
    <t xml:space="preserve">TUS DEUDAS</t>
  </si>
  <si>
    <t xml:space="preserve">Nombre de la deuda</t>
  </si>
  <si>
    <t xml:space="preserve">Saldo pendiente (€)</t>
  </si>
  <si>
    <t xml:space="preserve">Interés anual (%)</t>
  </si>
  <si>
    <t xml:space="preserve">Pago mínimo mensual (€)</t>
  </si>
  <si>
    <t xml:space="preserve">Tarjeta de crédito</t>
  </si>
  <si>
    <t xml:space="preserve">Préstamo coche</t>
  </si>
  <si>
    <t xml:space="preserve">Microcrédito</t>
  </si>
  <si>
    <t xml:space="preserve">Total deuda pendiente</t>
  </si>
  <si>
    <t xml:space="preserve">Total pago mínimo mensual</t>
  </si>
  <si>
    <t xml:space="preserve">TU PRESUPUESTO EXTRA</t>
  </si>
  <si>
    <t xml:space="preserve">Dinero extra que puedes destinar a deudas cada mes (€)</t>
  </si>
  <si>
    <t xml:space="preserve">PLAN DE ATAQUE (ordenado de mayor a menor interés)</t>
  </si>
  <si>
    <t xml:space="preserve">Orden</t>
  </si>
  <si>
    <t xml:space="preserve">Deuda</t>
  </si>
  <si>
    <t xml:space="preserve">Pago mínimo (€)</t>
  </si>
  <si>
    <t xml:space="preserve">Pago total este mes (€)</t>
  </si>
  <si>
    <t xml:space="preserve">Total pago mensual a deudas</t>
  </si>
  <si>
    <t xml:space="preserve">RECUERDA</t>
  </si>
  <si>
    <t xml:space="preserve">La fila resaltada en naranja (Orden 1) es tu deuda con mayor interés: ahí va todo tu dinero extra, además de su pago mínimo. Al resto de deudas, paga solo el mínimo. Cuando termines de pagar la deuda de Orden 1, bórrala de la tabla de arriba y todo se reordenará automáticamente: la siguiente deuda con más interés pasará a Orden 1 y recibirá el extra.</t>
  </si>
</sst>
</file>

<file path=xl/styles.xml><?xml version="1.0" encoding="utf-8"?>
<styleSheet xmlns="http://schemas.openxmlformats.org/spreadsheetml/2006/main">
  <numFmts count="3">
    <numFmt numFmtId="164" formatCode="General"/>
    <numFmt numFmtId="165" formatCode="#,##0.00&quot; €&quot;"/>
    <numFmt numFmtId="166" formatCode="0.0%"/>
  </numFmts>
  <fonts count="10">
    <font>
      <sz val="11"/>
      <color theme="1"/>
      <name val="Calibri"/>
      <family val="2"/>
      <charset val="1"/>
    </font>
    <font>
      <sz val="10"/>
      <name val="Arial"/>
      <family val="0"/>
    </font>
    <font>
      <sz val="10"/>
      <name val="Arial"/>
      <family val="0"/>
    </font>
    <font>
      <sz val="10"/>
      <name val="Arial"/>
      <family val="0"/>
    </font>
    <font>
      <b val="true"/>
      <sz val="16"/>
      <color rgb="FF1F4E78"/>
      <name val="Arial"/>
      <family val="0"/>
      <charset val="1"/>
    </font>
    <font>
      <i val="true"/>
      <sz val="10"/>
      <color rgb="FF808080"/>
      <name val="Arial"/>
      <family val="0"/>
      <charset val="1"/>
    </font>
    <font>
      <b val="true"/>
      <sz val="11"/>
      <color rgb="FF000000"/>
      <name val="Arial"/>
      <family val="0"/>
      <charset val="1"/>
    </font>
    <font>
      <sz val="11"/>
      <color rgb="FF000000"/>
      <name val="Arial"/>
      <family val="0"/>
      <charset val="1"/>
    </font>
    <font>
      <b val="true"/>
      <sz val="12"/>
      <color rgb="FFFFFFFF"/>
      <name val="Arial"/>
      <family val="0"/>
      <charset val="1"/>
    </font>
    <font>
      <i val="true"/>
      <sz val="9"/>
      <color rgb="FF808080"/>
      <name val="Arial"/>
      <family val="0"/>
      <charset val="1"/>
    </font>
  </fonts>
  <fills count="6">
    <fill>
      <patternFill patternType="none"/>
    </fill>
    <fill>
      <patternFill patternType="gray125"/>
    </fill>
    <fill>
      <patternFill patternType="solid">
        <fgColor rgb="FFFFFF00"/>
        <bgColor rgb="FFFFFF00"/>
      </patternFill>
    </fill>
    <fill>
      <patternFill patternType="solid">
        <fgColor rgb="FF1F4E78"/>
        <bgColor rgb="FF003366"/>
      </patternFill>
    </fill>
    <fill>
      <patternFill patternType="solid">
        <fgColor rgb="FFF2F2F2"/>
        <bgColor rgb="FFFFFFFF"/>
      </patternFill>
    </fill>
    <fill>
      <patternFill patternType="solid">
        <fgColor rgb="FFFCE4D6"/>
        <bgColor rgb="FFF2F2F2"/>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4" fontId="8" fillId="3" borderId="0" xfId="0" applyFont="true" applyBorder="true" applyAlignment="false" applyProtection="false">
      <alignment horizontal="general" vertical="bottom" textRotation="0" wrapText="false" indent="0" shrinkToFit="false"/>
      <protection locked="true" hidden="false"/>
    </xf>
    <xf numFmtId="164" fontId="6" fillId="4" borderId="1" xfId="0" applyFont="true" applyBorder="true" applyAlignment="true" applyProtection="false">
      <alignment horizontal="center" vertical="bottom" textRotation="0" wrapText="true" indent="0" shrinkToFit="false"/>
      <protection locked="true" hidden="false"/>
    </xf>
    <xf numFmtId="164" fontId="7" fillId="2" borderId="1" xfId="0" applyFont="true" applyBorder="true" applyAlignment="false" applyProtection="false">
      <alignment horizontal="general" vertical="bottom" textRotation="0" wrapText="false" indent="0" shrinkToFit="false"/>
      <protection locked="true" hidden="false"/>
    </xf>
    <xf numFmtId="165" fontId="7" fillId="2" borderId="1" xfId="0" applyFont="true" applyBorder="true" applyAlignment="false" applyProtection="false">
      <alignment horizontal="general" vertical="bottom" textRotation="0" wrapText="false" indent="0" shrinkToFit="false"/>
      <protection locked="true" hidden="false"/>
    </xf>
    <xf numFmtId="166" fontId="7" fillId="2" borderId="1" xfId="0" applyFont="true" applyBorder="true" applyAlignment="true" applyProtection="false">
      <alignment horizontal="center" vertical="bottom" textRotation="0" wrapText="false" indent="0" shrinkToFit="false"/>
      <protection locked="true" hidden="false"/>
    </xf>
    <xf numFmtId="164" fontId="6" fillId="4" borderId="1" xfId="0" applyFont="true" applyBorder="true" applyAlignment="false" applyProtection="false">
      <alignment horizontal="general" vertical="bottom" textRotation="0" wrapText="false" indent="0" shrinkToFit="false"/>
      <protection locked="true" hidden="false"/>
    </xf>
    <xf numFmtId="165" fontId="6" fillId="4" borderId="1" xfId="0" applyFont="true" applyBorder="true" applyAlignment="false" applyProtection="false">
      <alignment horizontal="general" vertical="bottom" textRotation="0" wrapText="false" indent="0" shrinkToFit="false"/>
      <protection locked="true" hidden="false"/>
    </xf>
    <xf numFmtId="164" fontId="6" fillId="4" borderId="1" xfId="0" applyFont="true" applyBorder="true" applyAlignment="true" applyProtection="false">
      <alignment horizontal="right" vertical="bottom" textRotation="0" wrapText="false" indent="0" shrinkToFit="false"/>
      <protection locked="true" hidden="false"/>
    </xf>
    <xf numFmtId="164" fontId="7" fillId="0" borderId="1" xfId="0" applyFont="true" applyBorder="true" applyAlignment="true" applyProtection="false">
      <alignment horizontal="general" vertical="bottom" textRotation="0" wrapText="true" indent="0" shrinkToFit="false"/>
      <protection locked="true" hidden="false"/>
    </xf>
    <xf numFmtId="164" fontId="6" fillId="5" borderId="1" xfId="0" applyFont="true" applyBorder="true" applyAlignment="true" applyProtection="false">
      <alignment horizontal="center" vertical="bottom" textRotation="0" wrapText="false" indent="0" shrinkToFit="false"/>
      <protection locked="true" hidden="false"/>
    </xf>
    <xf numFmtId="164" fontId="7" fillId="5" borderId="1" xfId="0" applyFont="true" applyBorder="true" applyAlignment="false" applyProtection="false">
      <alignment horizontal="general" vertical="bottom" textRotation="0" wrapText="false" indent="0" shrinkToFit="false"/>
      <protection locked="true" hidden="false"/>
    </xf>
    <xf numFmtId="165" fontId="7" fillId="5" borderId="1" xfId="0" applyFont="true" applyBorder="true" applyAlignment="false" applyProtection="false">
      <alignment horizontal="general" vertical="bottom" textRotation="0" wrapText="false" indent="0" shrinkToFit="false"/>
      <protection locked="true" hidden="false"/>
    </xf>
    <xf numFmtId="166" fontId="7" fillId="5" borderId="1" xfId="0" applyFont="true" applyBorder="true" applyAlignment="true" applyProtection="false">
      <alignment horizontal="center" vertical="bottom" textRotation="0" wrapText="false" indent="0" shrinkToFit="false"/>
      <protection locked="true" hidden="false"/>
    </xf>
    <xf numFmtId="165" fontId="6" fillId="5"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true" applyProtection="false">
      <alignment horizontal="center" vertical="bottom" textRotation="0" wrapText="false" indent="0" shrinkToFit="false"/>
      <protection locked="true" hidden="false"/>
    </xf>
    <xf numFmtId="164" fontId="9" fillId="0" borderId="0" xfId="0" applyFont="true" applyBorder="tru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CE4D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8"/>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6"/>
    <col collapsed="false" customWidth="true" hidden="false" outlineLevel="0" max="3" min="3" style="0" width="14"/>
    <col collapsed="false" customWidth="true" hidden="false" outlineLevel="0" max="4" min="4" style="0" width="16"/>
    <col collapsed="false" customWidth="true" hidden="false" outlineLevel="0" max="5" min="5" style="0" width="12"/>
    <col collapsed="false" customWidth="true" hidden="false" outlineLevel="0" max="6" min="6" style="0" width="16"/>
  </cols>
  <sheetData>
    <row r="1" customFormat="false" ht="19.7" hidden="false" customHeight="false" outlineLevel="0" collapsed="false">
      <c r="A1" s="1" t="s">
        <v>0</v>
      </c>
      <c r="B1" s="1"/>
      <c r="C1" s="1"/>
      <c r="D1" s="1"/>
      <c r="E1" s="1"/>
      <c r="F1" s="1"/>
    </row>
    <row r="2" customFormat="false" ht="15" hidden="false" customHeight="false" outlineLevel="0" collapsed="false">
      <c r="A2" s="2" t="s">
        <v>1</v>
      </c>
      <c r="B2" s="2"/>
      <c r="C2" s="2"/>
      <c r="D2" s="2"/>
      <c r="E2" s="2"/>
      <c r="F2" s="2"/>
    </row>
    <row r="4" customFormat="false" ht="15" hidden="false" customHeight="false" outlineLevel="0" collapsed="false">
      <c r="A4" s="3" t="s">
        <v>2</v>
      </c>
    </row>
    <row r="5" customFormat="false" ht="15" hidden="false" customHeight="false" outlineLevel="0" collapsed="false">
      <c r="A5" s="4" t="s">
        <v>3</v>
      </c>
    </row>
    <row r="7" customFormat="false" ht="15" hidden="false" customHeight="false" outlineLevel="0" collapsed="false">
      <c r="A7" s="5" t="s">
        <v>4</v>
      </c>
      <c r="B7" s="5"/>
      <c r="C7" s="5"/>
      <c r="D7" s="5"/>
      <c r="E7" s="5"/>
      <c r="F7" s="5"/>
    </row>
    <row r="8" customFormat="false" ht="26.85" hidden="false" customHeight="false" outlineLevel="0" collapsed="false">
      <c r="A8" s="6" t="s">
        <v>5</v>
      </c>
      <c r="B8" s="6" t="s">
        <v>6</v>
      </c>
      <c r="C8" s="6" t="s">
        <v>7</v>
      </c>
      <c r="D8" s="6" t="s">
        <v>8</v>
      </c>
    </row>
    <row r="9" customFormat="false" ht="15" hidden="false" customHeight="false" outlineLevel="0" collapsed="false">
      <c r="A9" s="7" t="s">
        <v>9</v>
      </c>
      <c r="B9" s="8" t="n">
        <v>1800</v>
      </c>
      <c r="C9" s="9" t="n">
        <v>0.21</v>
      </c>
      <c r="D9" s="8" t="n">
        <v>60</v>
      </c>
    </row>
    <row r="10" customFormat="false" ht="15" hidden="false" customHeight="false" outlineLevel="0" collapsed="false">
      <c r="A10" s="7" t="s">
        <v>10</v>
      </c>
      <c r="B10" s="8" t="n">
        <v>6500</v>
      </c>
      <c r="C10" s="9" t="n">
        <v>0.09</v>
      </c>
      <c r="D10" s="8" t="n">
        <v>180</v>
      </c>
    </row>
    <row r="11" customFormat="false" ht="15" hidden="false" customHeight="false" outlineLevel="0" collapsed="false">
      <c r="A11" s="7" t="s">
        <v>11</v>
      </c>
      <c r="B11" s="8" t="n">
        <v>400</v>
      </c>
      <c r="C11" s="9" t="n">
        <v>0.35</v>
      </c>
      <c r="D11" s="8" t="n">
        <v>50</v>
      </c>
    </row>
    <row r="12" customFormat="false" ht="15" hidden="false" customHeight="false" outlineLevel="0" collapsed="false">
      <c r="A12" s="7"/>
      <c r="B12" s="8"/>
      <c r="C12" s="9"/>
      <c r="D12" s="8"/>
    </row>
    <row r="13" customFormat="false" ht="15" hidden="false" customHeight="false" outlineLevel="0" collapsed="false">
      <c r="A13" s="7"/>
      <c r="B13" s="8"/>
      <c r="C13" s="9"/>
      <c r="D13" s="8"/>
    </row>
    <row r="14" customFormat="false" ht="15" hidden="false" customHeight="false" outlineLevel="0" collapsed="false">
      <c r="A14" s="7"/>
      <c r="B14" s="8"/>
      <c r="C14" s="9"/>
      <c r="D14" s="8"/>
    </row>
    <row r="15" customFormat="false" ht="15" hidden="false" customHeight="false" outlineLevel="0" collapsed="false">
      <c r="A15" s="10" t="s">
        <v>12</v>
      </c>
      <c r="B15" s="11" t="n">
        <f aca="false">SUM(B9:B14)</f>
        <v>8700</v>
      </c>
      <c r="C15" s="12" t="s">
        <v>13</v>
      </c>
      <c r="D15" s="11" t="n">
        <f aca="false">SUM(D9:D14)</f>
        <v>290</v>
      </c>
    </row>
    <row r="17" customFormat="false" ht="15" hidden="false" customHeight="false" outlineLevel="0" collapsed="false">
      <c r="A17" s="5" t="s">
        <v>14</v>
      </c>
      <c r="B17" s="5"/>
      <c r="C17" s="5"/>
      <c r="D17" s="5"/>
      <c r="E17" s="5"/>
      <c r="F17" s="5"/>
    </row>
    <row r="18" customFormat="false" ht="26.85" hidden="false" customHeight="true" outlineLevel="0" collapsed="false">
      <c r="A18" s="13" t="s">
        <v>15</v>
      </c>
      <c r="B18" s="13"/>
      <c r="C18" s="13"/>
      <c r="D18" s="8" t="n">
        <v>100</v>
      </c>
    </row>
    <row r="20" customFormat="false" ht="15" hidden="false" customHeight="false" outlineLevel="0" collapsed="false">
      <c r="A20" s="5" t="s">
        <v>16</v>
      </c>
      <c r="B20" s="5"/>
      <c r="C20" s="5"/>
      <c r="D20" s="5"/>
      <c r="E20" s="5"/>
      <c r="F20" s="5"/>
    </row>
    <row r="21" customFormat="false" ht="26.85" hidden="false" customHeight="false" outlineLevel="0" collapsed="false">
      <c r="A21" s="6" t="s">
        <v>17</v>
      </c>
      <c r="B21" s="6" t="s">
        <v>18</v>
      </c>
      <c r="C21" s="6" t="s">
        <v>6</v>
      </c>
      <c r="D21" s="6" t="s">
        <v>7</v>
      </c>
      <c r="E21" s="6" t="s">
        <v>19</v>
      </c>
      <c r="F21" s="6" t="s">
        <v>20</v>
      </c>
    </row>
    <row r="22" customFormat="false" ht="15" hidden="false" customHeight="false" outlineLevel="0" collapsed="false">
      <c r="A22" s="14" t="n">
        <v>1</v>
      </c>
      <c r="B22" s="15" t="str">
        <f aca="false">IFERROR(INDEX($A$9:$A$14,MATCH(LARGE($C$9:$C$14,1),$C$9:$C$14,0)),"")</f>
        <v>Microcrédito</v>
      </c>
      <c r="C22" s="16" t="n">
        <f aca="false">IFERROR(INDEX($B$9:$B$14,MATCH(LARGE($C$9:$C$14,1),$C$9:$C$14,0)),"")</f>
        <v>400</v>
      </c>
      <c r="D22" s="17" t="n">
        <f aca="false">IFERROR(LARGE($C$9:$C$14,1),"")</f>
        <v>0.35</v>
      </c>
      <c r="E22" s="16" t="n">
        <f aca="false">IFERROR(INDEX($D$9:$D$14,MATCH(LARGE($C$9:$C$14,1),$C$9:$C$14,0)),"")</f>
        <v>50</v>
      </c>
      <c r="F22" s="18" t="n">
        <f aca="false">IFERROR(E22+$D$18,"")</f>
        <v>150</v>
      </c>
    </row>
    <row r="23" customFormat="false" ht="15" hidden="false" customHeight="false" outlineLevel="0" collapsed="false">
      <c r="A23" s="19" t="n">
        <v>2</v>
      </c>
      <c r="B23" s="20" t="str">
        <f aca="false">IFERROR(INDEX($A$9:$A$14,MATCH(LARGE($C$9:$C$14,2),$C$9:$C$14,0)),"")</f>
        <v>Tarjeta de crédito</v>
      </c>
      <c r="C23" s="21" t="n">
        <f aca="false">IFERROR(INDEX($B$9:$B$14,MATCH(LARGE($C$9:$C$14,2),$C$9:$C$14,0)),"")</f>
        <v>1800</v>
      </c>
      <c r="D23" s="22" t="n">
        <f aca="false">IFERROR(LARGE($C$9:$C$14,2),"")</f>
        <v>0.21</v>
      </c>
      <c r="E23" s="21" t="n">
        <f aca="false">IFERROR(INDEX($D$9:$D$14,MATCH(LARGE($C$9:$C$14,2),$C$9:$C$14,0)),"")</f>
        <v>60</v>
      </c>
      <c r="F23" s="21" t="n">
        <f aca="false">IFERROR(E23,"")</f>
        <v>60</v>
      </c>
    </row>
    <row r="24" customFormat="false" ht="15" hidden="false" customHeight="false" outlineLevel="0" collapsed="false">
      <c r="A24" s="19" t="n">
        <v>3</v>
      </c>
      <c r="B24" s="20" t="str">
        <f aca="false">IFERROR(INDEX($A$9:$A$14,MATCH(LARGE($C$9:$C$14,3),$C$9:$C$14,0)),"")</f>
        <v>Préstamo coche</v>
      </c>
      <c r="C24" s="21" t="n">
        <f aca="false">IFERROR(INDEX($B$9:$B$14,MATCH(LARGE($C$9:$C$14,3),$C$9:$C$14,0)),"")</f>
        <v>6500</v>
      </c>
      <c r="D24" s="22" t="n">
        <f aca="false">IFERROR(LARGE($C$9:$C$14,3),"")</f>
        <v>0.09</v>
      </c>
      <c r="E24" s="21" t="n">
        <f aca="false">IFERROR(INDEX($D$9:$D$14,MATCH(LARGE($C$9:$C$14,3),$C$9:$C$14,0)),"")</f>
        <v>180</v>
      </c>
      <c r="F24" s="21" t="n">
        <f aca="false">IFERROR(E24,"")</f>
        <v>180</v>
      </c>
    </row>
    <row r="25" customFormat="false" ht="15" hidden="false" customHeight="false" outlineLevel="0" collapsed="false">
      <c r="A25" s="19" t="n">
        <v>4</v>
      </c>
      <c r="B25" s="20" t="str">
        <f aca="false">IFERROR(INDEX($A$9:$A$14,MATCH(LARGE($C$9:$C$14,4),$C$9:$C$14,0)),"")</f>
        <v/>
      </c>
      <c r="C25" s="21" t="str">
        <f aca="false">IFERROR(INDEX($B$9:$B$14,MATCH(LARGE($C$9:$C$14,4),$C$9:$C$14,0)),"")</f>
        <v/>
      </c>
      <c r="D25" s="22" t="str">
        <f aca="false">IFERROR(LARGE($C$9:$C$14,4),"")</f>
        <v/>
      </c>
      <c r="E25" s="21" t="str">
        <f aca="false">IFERROR(INDEX($D$9:$D$14,MATCH(LARGE($C$9:$C$14,4),$C$9:$C$14,0)),"")</f>
        <v/>
      </c>
      <c r="F25" s="21" t="str">
        <f aca="false">IFERROR(E25,"")</f>
        <v/>
      </c>
    </row>
    <row r="26" customFormat="false" ht="15" hidden="false" customHeight="false" outlineLevel="0" collapsed="false">
      <c r="A26" s="19" t="n">
        <v>5</v>
      </c>
      <c r="B26" s="20" t="str">
        <f aca="false">IFERROR(INDEX($A$9:$A$14,MATCH(LARGE($C$9:$C$14,5),$C$9:$C$14,0)),"")</f>
        <v/>
      </c>
      <c r="C26" s="21" t="str">
        <f aca="false">IFERROR(INDEX($B$9:$B$14,MATCH(LARGE($C$9:$C$14,5),$C$9:$C$14,0)),"")</f>
        <v/>
      </c>
      <c r="D26" s="22" t="str">
        <f aca="false">IFERROR(LARGE($C$9:$C$14,5),"")</f>
        <v/>
      </c>
      <c r="E26" s="21" t="str">
        <f aca="false">IFERROR(INDEX($D$9:$D$14,MATCH(LARGE($C$9:$C$14,5),$C$9:$C$14,0)),"")</f>
        <v/>
      </c>
      <c r="F26" s="21" t="str">
        <f aca="false">IFERROR(E26,"")</f>
        <v/>
      </c>
    </row>
    <row r="27" customFormat="false" ht="15" hidden="false" customHeight="false" outlineLevel="0" collapsed="false">
      <c r="A27" s="19" t="n">
        <v>6</v>
      </c>
      <c r="B27" s="20" t="str">
        <f aca="false">IFERROR(INDEX($A$9:$A$14,MATCH(LARGE($C$9:$C$14,6),$C$9:$C$14,0)),"")</f>
        <v/>
      </c>
      <c r="C27" s="21" t="str">
        <f aca="false">IFERROR(INDEX($B$9:$B$14,MATCH(LARGE($C$9:$C$14,6),$C$9:$C$14,0)),"")</f>
        <v/>
      </c>
      <c r="D27" s="22" t="str">
        <f aca="false">IFERROR(LARGE($C$9:$C$14,6),"")</f>
        <v/>
      </c>
      <c r="E27" s="21" t="str">
        <f aca="false">IFERROR(INDEX($D$9:$D$14,MATCH(LARGE($C$9:$C$14,6),$C$9:$C$14,0)),"")</f>
        <v/>
      </c>
      <c r="F27" s="21" t="str">
        <f aca="false">IFERROR(E27,"")</f>
        <v/>
      </c>
    </row>
    <row r="28" customFormat="false" ht="15" hidden="false" customHeight="false" outlineLevel="0" collapsed="false">
      <c r="A28" s="10" t="s">
        <v>21</v>
      </c>
      <c r="B28" s="10"/>
      <c r="C28" s="10"/>
      <c r="D28" s="10"/>
      <c r="E28" s="10"/>
      <c r="F28" s="11" t="n">
        <f aca="false">SUM(F22:F27)</f>
        <v>390</v>
      </c>
    </row>
    <row r="30" customFormat="false" ht="15" hidden="false" customHeight="false" outlineLevel="0" collapsed="false">
      <c r="A30" s="5" t="s">
        <v>22</v>
      </c>
      <c r="B30" s="5"/>
      <c r="C30" s="5"/>
      <c r="D30" s="5"/>
      <c r="E30" s="5"/>
      <c r="F30" s="5"/>
    </row>
    <row r="31" customFormat="false" ht="60" hidden="false" customHeight="true" outlineLevel="0" collapsed="false">
      <c r="A31" s="23" t="s">
        <v>23</v>
      </c>
      <c r="B31" s="23"/>
      <c r="C31" s="23"/>
      <c r="D31" s="23"/>
      <c r="E31" s="23"/>
      <c r="F31" s="23"/>
    </row>
  </sheetData>
  <mergeCells count="9">
    <mergeCell ref="A1:F1"/>
    <mergeCell ref="A2:F2"/>
    <mergeCell ref="A7:F7"/>
    <mergeCell ref="A17:F17"/>
    <mergeCell ref="A18:C18"/>
    <mergeCell ref="A20:F20"/>
    <mergeCell ref="A28:E28"/>
    <mergeCell ref="A30:F30"/>
    <mergeCell ref="A31:F3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2026-09-06T22:02:44Z</dcterms:created>
  <dc:creator>openpyxl</dc:creator>
  <dc:description/>
  <dc:language>en-US</dc:language>
  <cp:lastModifiedBy/>
  <dcterms:modified xsi:type="dcterms:W3CDTF">2026-09-06T22:02:44Z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