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ciones" sheetId="1" state="visible" r:id="rId3"/>
    <sheet name="Datos de Ventas" sheetId="2" state="visible" r:id="rId4"/>
    <sheet name="Resultado Esperad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<sst xmlns="http://schemas.openxmlformats.org/spreadsheetml/2006/main" count="218" uniqueCount="55">
  <si>
    <t xml:space="preserve">Plantilla de práctica: Tabla Dinámica en Excel</t>
  </si>
  <si>
    <t xml:space="preserve">Descarga gratuita de organizatuexcel.com</t>
  </si>
  <si>
    <t xml:space="preserve">Cómo usar esta plantilla</t>
  </si>
  <si>
    <t xml:space="preserve">1. Ve a la pestaña "Datos de Ventas". Ahí tienes 60 registros de ventas ficticias, ya en formato tabla.</t>
  </si>
  <si>
    <t xml:space="preserve">2. Haz clic en cualquier celda dentro de la tabla y ve a Insertar &gt; Tabla dinámica.</t>
  </si>
  <si>
    <t xml:space="preserve">3. Coloca la tabla dinámica en una hoja nueva.</t>
  </si>
  <si>
    <t xml:space="preserve">4. Arrastra "Categoría" a Filas, "Mes" a Columnas y "Importe" a Valores.</t>
  </si>
  <si>
    <t xml:space="preserve">5. Compara tu resultado con la pestaña "Resultado Esperado": los totales deben coincidir.</t>
  </si>
  <si>
    <t xml:space="preserve">Columnas de la tabla de datos</t>
  </si>
  <si>
    <t xml:space="preserve">Fecha: fecha de la venta.</t>
  </si>
  <si>
    <t xml:space="preserve">Vendedor: quién hizo la venta.</t>
  </si>
  <si>
    <t xml:space="preserve">Categoría: tipo de producto vendido.</t>
  </si>
  <si>
    <t xml:space="preserve">Producto: nombre concreto del producto.</t>
  </si>
  <si>
    <t xml:space="preserve">Importe (€): importe de la venta en euros.</t>
  </si>
  <si>
    <t xml:space="preserve">Truco</t>
  </si>
  <si>
    <t xml:space="preserve">Si quieres practicar más, prueba a cambiar "Mes" por "Vendedor" en el área de Columnas y repite el ejercicio.</t>
  </si>
  <si>
    <t xml:space="preserve">Más plantillas y guías gratis en organizatuexcel.com</t>
  </si>
  <si>
    <t xml:space="preserve">Fecha</t>
  </si>
  <si>
    <t xml:space="preserve">Vendedor</t>
  </si>
  <si>
    <t xml:space="preserve">Categoría</t>
  </si>
  <si>
    <t xml:space="preserve">Producto</t>
  </si>
  <si>
    <t xml:space="preserve">Importe (€)</t>
  </si>
  <si>
    <t xml:space="preserve">Marcos</t>
  </si>
  <si>
    <t xml:space="preserve">Oficina</t>
  </si>
  <si>
    <t xml:space="preserve">Archivador</t>
  </si>
  <si>
    <t xml:space="preserve">Hogar</t>
  </si>
  <si>
    <t xml:space="preserve">Lámpara escritorio</t>
  </si>
  <si>
    <t xml:space="preserve">Electrónica</t>
  </si>
  <si>
    <t xml:space="preserve">Auriculares</t>
  </si>
  <si>
    <t xml:space="preserve">Laura</t>
  </si>
  <si>
    <t xml:space="preserve">Cargador USB-C</t>
  </si>
  <si>
    <t xml:space="preserve">Nuria</t>
  </si>
  <si>
    <t xml:space="preserve">Deporte</t>
  </si>
  <si>
    <t xml:space="preserve">Guantes gimnasio</t>
  </si>
  <si>
    <t xml:space="preserve">Bolígrafos (pack)</t>
  </si>
  <si>
    <t xml:space="preserve">Altavoz Bluetooth</t>
  </si>
  <si>
    <t xml:space="preserve">Botella térmica</t>
  </si>
  <si>
    <t xml:space="preserve">Esterilla yoga</t>
  </si>
  <si>
    <t xml:space="preserve">Banda elástica</t>
  </si>
  <si>
    <t xml:space="preserve">Cuaderno A4</t>
  </si>
  <si>
    <t xml:space="preserve">Vela aromática</t>
  </si>
  <si>
    <t xml:space="preserve">Ratón inalámbrico</t>
  </si>
  <si>
    <t xml:space="preserve">Grapadora</t>
  </si>
  <si>
    <t xml:space="preserve">Organizador cocina</t>
  </si>
  <si>
    <t xml:space="preserve">Set de toallas</t>
  </si>
  <si>
    <t xml:space="preserve">Resultado esperado: Importe total por Categoría y Mes</t>
  </si>
  <si>
    <t xml:space="preserve">Compara estos totales con los que te dé tu propia tabla dinámica.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</si>
  <si>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</si>
  <si>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</si>
  <si>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</si>
  <si>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</si>
  <si>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</si>
  <si>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</si>
  <si>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Total</t>
  </si>
  <si>
    <t xml:space="preserve">Nota: estos totales se calculan con SUMIFS a partir de la hoja "Datos de Ventas", el mismo resultado que te debe dar tu tabla dinámica.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</si>
</sst>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F4E7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4E7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1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Ventas" displayName="TablaVentas" ref="A1:E61" headerRowCount="1" totalsRowCount="0" totalsRowShown="0">
  <autoFilter ref="A1:E61"/>
  <tableColumns count="5">
    <tableColumn id="1" name="Fecha"/>
    <tableColumn id="2" name="Vendedor"/>
    <tableColumn id="3" name="Categoría"/>
    <tableColumn id="4" name="Producto"/>
    <tableColumn id="5" name="Importe (€)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/>
    </row>
    <row r="19" customFormat="false" ht="15" hidden="false" customHeight="false" outlineLevel="0" collapsed="false">
      <c r="A19" s="4" t="s">
        <v>14</v>
      </c>
    </row>
    <row r="20" customFormat="false" ht="26.8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4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14"/>
    <col collapsed="false" customWidth="true" hidden="false" outlineLevel="0" max="4" min="4" style="0" width="20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</row>
    <row r="2" customFormat="false" ht="15" hidden="false" customHeight="false" outlineLevel="0" collapsed="false">
      <c r="A2" s="6" t="n">
        <v>46028</v>
      </c>
      <c r="B2" s="7" t="s">
        <v>22</v>
      </c>
      <c r="C2" s="7" t="s">
        <v>23</v>
      </c>
      <c r="D2" s="7" t="s">
        <v>24</v>
      </c>
      <c r="E2" s="8" t="n">
        <v>66.91</v>
      </c>
    </row>
    <row r="3" customFormat="false" ht="15" hidden="false" customHeight="false" outlineLevel="0" collapsed="false">
      <c r="A3" s="6" t="n">
        <v>46035</v>
      </c>
      <c r="B3" s="7" t="s">
        <v>22</v>
      </c>
      <c r="C3" s="7" t="s">
        <v>25</v>
      </c>
      <c r="D3" s="7" t="s">
        <v>26</v>
      </c>
      <c r="E3" s="8" t="n">
        <v>22.03</v>
      </c>
    </row>
    <row r="4" customFormat="false" ht="15" hidden="false" customHeight="false" outlineLevel="0" collapsed="false">
      <c r="A4" s="6" t="n">
        <v>46040</v>
      </c>
      <c r="B4" s="7" t="s">
        <v>22</v>
      </c>
      <c r="C4" s="7" t="s">
        <v>27</v>
      </c>
      <c r="D4" s="7" t="s">
        <v>28</v>
      </c>
      <c r="E4" s="8" t="n">
        <v>162.38</v>
      </c>
    </row>
    <row r="5" customFormat="false" ht="15" hidden="false" customHeight="false" outlineLevel="0" collapsed="false">
      <c r="A5" s="6" t="n">
        <v>46041</v>
      </c>
      <c r="B5" s="7" t="s">
        <v>29</v>
      </c>
      <c r="C5" s="7" t="s">
        <v>27</v>
      </c>
      <c r="D5" s="7" t="s">
        <v>30</v>
      </c>
      <c r="E5" s="8" t="n">
        <v>18.63</v>
      </c>
    </row>
    <row r="6" customFormat="false" ht="15" hidden="false" customHeight="false" outlineLevel="0" collapsed="false">
      <c r="A6" s="6" t="n">
        <v>46043</v>
      </c>
      <c r="B6" s="7" t="s">
        <v>31</v>
      </c>
      <c r="C6" s="7" t="s">
        <v>32</v>
      </c>
      <c r="D6" s="7" t="s">
        <v>33</v>
      </c>
      <c r="E6" s="8" t="n">
        <v>219.18</v>
      </c>
    </row>
    <row r="7" customFormat="false" ht="15" hidden="false" customHeight="false" outlineLevel="0" collapsed="false">
      <c r="A7" s="6" t="n">
        <v>46044</v>
      </c>
      <c r="B7" s="7" t="s">
        <v>31</v>
      </c>
      <c r="C7" s="7" t="s">
        <v>23</v>
      </c>
      <c r="D7" s="7" t="s">
        <v>34</v>
      </c>
      <c r="E7" s="8" t="n">
        <v>108.76</v>
      </c>
    </row>
    <row r="8" customFormat="false" ht="15" hidden="false" customHeight="false" outlineLevel="0" collapsed="false">
      <c r="A8" s="6" t="n">
        <v>46045</v>
      </c>
      <c r="B8" s="7" t="s">
        <v>31</v>
      </c>
      <c r="C8" s="7" t="s">
        <v>27</v>
      </c>
      <c r="D8" s="7" t="s">
        <v>35</v>
      </c>
      <c r="E8" s="8" t="n">
        <v>219.67</v>
      </c>
    </row>
    <row r="9" customFormat="false" ht="15" hidden="false" customHeight="false" outlineLevel="0" collapsed="false">
      <c r="A9" s="6" t="n">
        <v>46046</v>
      </c>
      <c r="B9" s="7" t="s">
        <v>29</v>
      </c>
      <c r="C9" s="7" t="s">
        <v>32</v>
      </c>
      <c r="D9" s="7" t="s">
        <v>36</v>
      </c>
      <c r="E9" s="8" t="n">
        <v>146.25</v>
      </c>
    </row>
    <row r="10" customFormat="false" ht="15" hidden="false" customHeight="false" outlineLevel="0" collapsed="false">
      <c r="A10" s="6" t="n">
        <v>46052</v>
      </c>
      <c r="B10" s="7" t="s">
        <v>22</v>
      </c>
      <c r="C10" s="7" t="s">
        <v>32</v>
      </c>
      <c r="D10" s="7" t="s">
        <v>37</v>
      </c>
      <c r="E10" s="8" t="n">
        <v>142.77</v>
      </c>
    </row>
    <row r="11" customFormat="false" ht="15" hidden="false" customHeight="false" outlineLevel="0" collapsed="false">
      <c r="A11" s="6" t="n">
        <v>46054</v>
      </c>
      <c r="B11" s="7" t="s">
        <v>29</v>
      </c>
      <c r="C11" s="7" t="s">
        <v>23</v>
      </c>
      <c r="D11" s="7" t="s">
        <v>34</v>
      </c>
      <c r="E11" s="8" t="n">
        <v>121.69</v>
      </c>
    </row>
    <row r="12" customFormat="false" ht="15" hidden="false" customHeight="false" outlineLevel="0" collapsed="false">
      <c r="A12" s="6" t="n">
        <v>46055</v>
      </c>
      <c r="B12" s="7" t="s">
        <v>31</v>
      </c>
      <c r="C12" s="7" t="s">
        <v>23</v>
      </c>
      <c r="D12" s="7" t="s">
        <v>34</v>
      </c>
      <c r="E12" s="8" t="n">
        <v>97.5</v>
      </c>
    </row>
    <row r="13" customFormat="false" ht="15" hidden="false" customHeight="false" outlineLevel="0" collapsed="false">
      <c r="A13" s="6" t="n">
        <v>46062</v>
      </c>
      <c r="B13" s="7" t="s">
        <v>22</v>
      </c>
      <c r="C13" s="7" t="s">
        <v>32</v>
      </c>
      <c r="D13" s="7" t="s">
        <v>38</v>
      </c>
      <c r="E13" s="8" t="n">
        <v>106.08</v>
      </c>
    </row>
    <row r="14" customFormat="false" ht="15" hidden="false" customHeight="false" outlineLevel="0" collapsed="false">
      <c r="A14" s="6" t="n">
        <v>46067</v>
      </c>
      <c r="B14" s="7" t="s">
        <v>31</v>
      </c>
      <c r="C14" s="7" t="s">
        <v>32</v>
      </c>
      <c r="D14" s="7" t="s">
        <v>36</v>
      </c>
      <c r="E14" s="8" t="n">
        <v>193.68</v>
      </c>
    </row>
    <row r="15" customFormat="false" ht="15" hidden="false" customHeight="false" outlineLevel="0" collapsed="false">
      <c r="A15" s="6" t="n">
        <v>46068</v>
      </c>
      <c r="B15" s="7" t="s">
        <v>22</v>
      </c>
      <c r="C15" s="7" t="s">
        <v>32</v>
      </c>
      <c r="D15" s="7" t="s">
        <v>33</v>
      </c>
      <c r="E15" s="8" t="n">
        <v>217.78</v>
      </c>
    </row>
    <row r="16" customFormat="false" ht="15" hidden="false" customHeight="false" outlineLevel="0" collapsed="false">
      <c r="A16" s="6" t="n">
        <v>46069</v>
      </c>
      <c r="B16" s="7" t="s">
        <v>22</v>
      </c>
      <c r="C16" s="7" t="s">
        <v>32</v>
      </c>
      <c r="D16" s="7" t="s">
        <v>36</v>
      </c>
      <c r="E16" s="8" t="n">
        <v>64.22</v>
      </c>
    </row>
    <row r="17" customFormat="false" ht="15" hidden="false" customHeight="false" outlineLevel="0" collapsed="false">
      <c r="A17" s="6" t="n">
        <v>46074</v>
      </c>
      <c r="B17" s="7" t="s">
        <v>31</v>
      </c>
      <c r="C17" s="7" t="s">
        <v>27</v>
      </c>
      <c r="D17" s="7" t="s">
        <v>28</v>
      </c>
      <c r="E17" s="8" t="n">
        <v>190.71</v>
      </c>
    </row>
    <row r="18" customFormat="false" ht="15" hidden="false" customHeight="false" outlineLevel="0" collapsed="false">
      <c r="A18" s="6" t="n">
        <v>46081</v>
      </c>
      <c r="B18" s="7" t="s">
        <v>29</v>
      </c>
      <c r="C18" s="7" t="s">
        <v>23</v>
      </c>
      <c r="D18" s="7" t="s">
        <v>24</v>
      </c>
      <c r="E18" s="8" t="n">
        <v>174.34</v>
      </c>
    </row>
    <row r="19" customFormat="false" ht="15" hidden="false" customHeight="false" outlineLevel="0" collapsed="false">
      <c r="A19" s="6" t="n">
        <v>46082</v>
      </c>
      <c r="B19" s="7" t="s">
        <v>31</v>
      </c>
      <c r="C19" s="7" t="s">
        <v>23</v>
      </c>
      <c r="D19" s="7" t="s">
        <v>39</v>
      </c>
      <c r="E19" s="8" t="n">
        <v>50.15</v>
      </c>
    </row>
    <row r="20" customFormat="false" ht="15" hidden="false" customHeight="false" outlineLevel="0" collapsed="false">
      <c r="A20" s="6" t="n">
        <v>46082</v>
      </c>
      <c r="B20" s="7" t="s">
        <v>29</v>
      </c>
      <c r="C20" s="7" t="s">
        <v>25</v>
      </c>
      <c r="D20" s="7" t="s">
        <v>40</v>
      </c>
      <c r="E20" s="8" t="n">
        <v>88.54</v>
      </c>
    </row>
    <row r="21" customFormat="false" ht="15" hidden="false" customHeight="false" outlineLevel="0" collapsed="false">
      <c r="A21" s="6" t="n">
        <v>46083</v>
      </c>
      <c r="B21" s="7" t="s">
        <v>29</v>
      </c>
      <c r="C21" s="7" t="s">
        <v>23</v>
      </c>
      <c r="D21" s="7" t="s">
        <v>24</v>
      </c>
      <c r="E21" s="8" t="n">
        <v>168.23</v>
      </c>
    </row>
    <row r="22" customFormat="false" ht="15" hidden="false" customHeight="false" outlineLevel="0" collapsed="false">
      <c r="A22" s="6" t="n">
        <v>46084</v>
      </c>
      <c r="B22" s="7" t="s">
        <v>31</v>
      </c>
      <c r="C22" s="7" t="s">
        <v>23</v>
      </c>
      <c r="D22" s="7" t="s">
        <v>39</v>
      </c>
      <c r="E22" s="8" t="n">
        <v>165.02</v>
      </c>
    </row>
    <row r="23" customFormat="false" ht="15" hidden="false" customHeight="false" outlineLevel="0" collapsed="false">
      <c r="A23" s="6" t="n">
        <v>46090</v>
      </c>
      <c r="B23" s="7" t="s">
        <v>22</v>
      </c>
      <c r="C23" s="7" t="s">
        <v>23</v>
      </c>
      <c r="D23" s="7" t="s">
        <v>39</v>
      </c>
      <c r="E23" s="8" t="n">
        <v>12.46</v>
      </c>
    </row>
    <row r="24" customFormat="false" ht="15" hidden="false" customHeight="false" outlineLevel="0" collapsed="false">
      <c r="A24" s="6" t="n">
        <v>46094</v>
      </c>
      <c r="B24" s="7" t="s">
        <v>31</v>
      </c>
      <c r="C24" s="7" t="s">
        <v>23</v>
      </c>
      <c r="D24" s="7" t="s">
        <v>39</v>
      </c>
      <c r="E24" s="8" t="n">
        <v>71.27</v>
      </c>
    </row>
    <row r="25" customFormat="false" ht="15" hidden="false" customHeight="false" outlineLevel="0" collapsed="false">
      <c r="A25" s="6" t="n">
        <v>46095</v>
      </c>
      <c r="B25" s="7" t="s">
        <v>31</v>
      </c>
      <c r="C25" s="7" t="s">
        <v>27</v>
      </c>
      <c r="D25" s="7" t="s">
        <v>41</v>
      </c>
      <c r="E25" s="8" t="n">
        <v>162.57</v>
      </c>
    </row>
    <row r="26" customFormat="false" ht="15" hidden="false" customHeight="false" outlineLevel="0" collapsed="false">
      <c r="A26" s="6" t="n">
        <v>46107</v>
      </c>
      <c r="B26" s="7" t="s">
        <v>22</v>
      </c>
      <c r="C26" s="7" t="s">
        <v>23</v>
      </c>
      <c r="D26" s="7" t="s">
        <v>42</v>
      </c>
      <c r="E26" s="8" t="n">
        <v>35.75</v>
      </c>
    </row>
    <row r="27" customFormat="false" ht="15" hidden="false" customHeight="false" outlineLevel="0" collapsed="false">
      <c r="A27" s="6" t="n">
        <v>46111</v>
      </c>
      <c r="B27" s="7" t="s">
        <v>22</v>
      </c>
      <c r="C27" s="7" t="s">
        <v>27</v>
      </c>
      <c r="D27" s="7" t="s">
        <v>41</v>
      </c>
      <c r="E27" s="8" t="n">
        <v>149.82</v>
      </c>
    </row>
    <row r="28" customFormat="false" ht="15" hidden="false" customHeight="false" outlineLevel="0" collapsed="false">
      <c r="A28" s="6" t="n">
        <v>46117</v>
      </c>
      <c r="B28" s="7" t="s">
        <v>22</v>
      </c>
      <c r="C28" s="7" t="s">
        <v>32</v>
      </c>
      <c r="D28" s="7" t="s">
        <v>33</v>
      </c>
      <c r="E28" s="8" t="n">
        <v>191.13</v>
      </c>
    </row>
    <row r="29" customFormat="false" ht="15" hidden="false" customHeight="false" outlineLevel="0" collapsed="false">
      <c r="A29" s="6" t="n">
        <v>46118</v>
      </c>
      <c r="B29" s="7" t="s">
        <v>29</v>
      </c>
      <c r="C29" s="7" t="s">
        <v>25</v>
      </c>
      <c r="D29" s="7" t="s">
        <v>43</v>
      </c>
      <c r="E29" s="8" t="n">
        <v>162.7</v>
      </c>
    </row>
    <row r="30" customFormat="false" ht="15" hidden="false" customHeight="false" outlineLevel="0" collapsed="false">
      <c r="A30" s="6" t="n">
        <v>46119</v>
      </c>
      <c r="B30" s="7" t="s">
        <v>29</v>
      </c>
      <c r="C30" s="7" t="s">
        <v>25</v>
      </c>
      <c r="D30" s="7" t="s">
        <v>44</v>
      </c>
      <c r="E30" s="8" t="n">
        <v>59.06</v>
      </c>
    </row>
    <row r="31" customFormat="false" ht="15" hidden="false" customHeight="false" outlineLevel="0" collapsed="false">
      <c r="A31" s="6" t="n">
        <v>46120</v>
      </c>
      <c r="B31" s="7" t="s">
        <v>22</v>
      </c>
      <c r="C31" s="7" t="s">
        <v>23</v>
      </c>
      <c r="D31" s="7" t="s">
        <v>42</v>
      </c>
      <c r="E31" s="8" t="n">
        <v>52.42</v>
      </c>
    </row>
    <row r="32" customFormat="false" ht="15" hidden="false" customHeight="false" outlineLevel="0" collapsed="false">
      <c r="A32" s="6" t="n">
        <v>46130</v>
      </c>
      <c r="B32" s="7" t="s">
        <v>31</v>
      </c>
      <c r="C32" s="7" t="s">
        <v>27</v>
      </c>
      <c r="D32" s="7" t="s">
        <v>41</v>
      </c>
      <c r="E32" s="8" t="n">
        <v>134.04</v>
      </c>
    </row>
    <row r="33" customFormat="false" ht="15" hidden="false" customHeight="false" outlineLevel="0" collapsed="false">
      <c r="A33" s="6" t="n">
        <v>46131</v>
      </c>
      <c r="B33" s="7" t="s">
        <v>29</v>
      </c>
      <c r="C33" s="7" t="s">
        <v>23</v>
      </c>
      <c r="D33" s="7" t="s">
        <v>39</v>
      </c>
      <c r="E33" s="8" t="n">
        <v>147.7</v>
      </c>
    </row>
    <row r="34" customFormat="false" ht="15" hidden="false" customHeight="false" outlineLevel="0" collapsed="false">
      <c r="A34" s="6" t="n">
        <v>46135</v>
      </c>
      <c r="B34" s="7" t="s">
        <v>31</v>
      </c>
      <c r="C34" s="7" t="s">
        <v>23</v>
      </c>
      <c r="D34" s="7" t="s">
        <v>34</v>
      </c>
      <c r="E34" s="8" t="n">
        <v>74.08</v>
      </c>
    </row>
    <row r="35" customFormat="false" ht="15" hidden="false" customHeight="false" outlineLevel="0" collapsed="false">
      <c r="A35" s="6" t="n">
        <v>46143</v>
      </c>
      <c r="B35" s="7" t="s">
        <v>31</v>
      </c>
      <c r="C35" s="7" t="s">
        <v>25</v>
      </c>
      <c r="D35" s="7" t="s">
        <v>26</v>
      </c>
      <c r="E35" s="8" t="n">
        <v>210.95</v>
      </c>
    </row>
    <row r="36" customFormat="false" ht="15" hidden="false" customHeight="false" outlineLevel="0" collapsed="false">
      <c r="A36" s="6" t="n">
        <v>46149</v>
      </c>
      <c r="B36" s="7" t="s">
        <v>31</v>
      </c>
      <c r="C36" s="7" t="s">
        <v>23</v>
      </c>
      <c r="D36" s="7" t="s">
        <v>39</v>
      </c>
      <c r="E36" s="8" t="n">
        <v>24.98</v>
      </c>
    </row>
    <row r="37" customFormat="false" ht="15" hidden="false" customHeight="false" outlineLevel="0" collapsed="false">
      <c r="A37" s="6" t="n">
        <v>46151</v>
      </c>
      <c r="B37" s="7" t="s">
        <v>22</v>
      </c>
      <c r="C37" s="7" t="s">
        <v>32</v>
      </c>
      <c r="D37" s="7" t="s">
        <v>38</v>
      </c>
      <c r="E37" s="8" t="n">
        <v>199.32</v>
      </c>
    </row>
    <row r="38" customFormat="false" ht="15" hidden="false" customHeight="false" outlineLevel="0" collapsed="false">
      <c r="A38" s="6" t="n">
        <v>46160</v>
      </c>
      <c r="B38" s="7" t="s">
        <v>29</v>
      </c>
      <c r="C38" s="7" t="s">
        <v>25</v>
      </c>
      <c r="D38" s="7" t="s">
        <v>43</v>
      </c>
      <c r="E38" s="8" t="n">
        <v>149.98</v>
      </c>
    </row>
    <row r="39" customFormat="false" ht="15" hidden="false" customHeight="false" outlineLevel="0" collapsed="false">
      <c r="A39" s="6" t="n">
        <v>46162</v>
      </c>
      <c r="B39" s="7" t="s">
        <v>31</v>
      </c>
      <c r="C39" s="7" t="s">
        <v>25</v>
      </c>
      <c r="D39" s="7" t="s">
        <v>40</v>
      </c>
      <c r="E39" s="8" t="n">
        <v>160.79</v>
      </c>
    </row>
    <row r="40" customFormat="false" ht="15" hidden="false" customHeight="false" outlineLevel="0" collapsed="false">
      <c r="A40" s="6" t="n">
        <v>46164</v>
      </c>
      <c r="B40" s="7" t="s">
        <v>29</v>
      </c>
      <c r="C40" s="7" t="s">
        <v>27</v>
      </c>
      <c r="D40" s="7" t="s">
        <v>35</v>
      </c>
      <c r="E40" s="8" t="n">
        <v>125.03</v>
      </c>
    </row>
    <row r="41" customFormat="false" ht="15" hidden="false" customHeight="false" outlineLevel="0" collapsed="false">
      <c r="A41" s="6" t="n">
        <v>46165</v>
      </c>
      <c r="B41" s="7" t="s">
        <v>22</v>
      </c>
      <c r="C41" s="7" t="s">
        <v>27</v>
      </c>
      <c r="D41" s="7" t="s">
        <v>30</v>
      </c>
      <c r="E41" s="8" t="n">
        <v>12.13</v>
      </c>
    </row>
    <row r="42" customFormat="false" ht="15" hidden="false" customHeight="false" outlineLevel="0" collapsed="false">
      <c r="A42" s="6" t="n">
        <v>46165</v>
      </c>
      <c r="B42" s="7" t="s">
        <v>29</v>
      </c>
      <c r="C42" s="7" t="s">
        <v>27</v>
      </c>
      <c r="D42" s="7" t="s">
        <v>28</v>
      </c>
      <c r="E42" s="8" t="n">
        <v>43.26</v>
      </c>
    </row>
    <row r="43" customFormat="false" ht="15" hidden="false" customHeight="false" outlineLevel="0" collapsed="false">
      <c r="A43" s="6" t="n">
        <v>46166</v>
      </c>
      <c r="B43" s="7" t="s">
        <v>29</v>
      </c>
      <c r="C43" s="7" t="s">
        <v>27</v>
      </c>
      <c r="D43" s="7" t="s">
        <v>35</v>
      </c>
      <c r="E43" s="8" t="n">
        <v>14.32</v>
      </c>
    </row>
    <row r="44" customFormat="false" ht="15" hidden="false" customHeight="false" outlineLevel="0" collapsed="false">
      <c r="A44" s="6" t="n">
        <v>46167</v>
      </c>
      <c r="B44" s="7" t="s">
        <v>31</v>
      </c>
      <c r="C44" s="7" t="s">
        <v>23</v>
      </c>
      <c r="D44" s="7" t="s">
        <v>42</v>
      </c>
      <c r="E44" s="8" t="n">
        <v>192.96</v>
      </c>
    </row>
    <row r="45" customFormat="false" ht="15" hidden="false" customHeight="false" outlineLevel="0" collapsed="false">
      <c r="A45" s="6" t="n">
        <v>46168</v>
      </c>
      <c r="B45" s="7" t="s">
        <v>29</v>
      </c>
      <c r="C45" s="7" t="s">
        <v>23</v>
      </c>
      <c r="D45" s="7" t="s">
        <v>34</v>
      </c>
      <c r="E45" s="8" t="n">
        <v>23.05</v>
      </c>
    </row>
    <row r="46" customFormat="false" ht="15" hidden="false" customHeight="false" outlineLevel="0" collapsed="false">
      <c r="A46" s="6" t="n">
        <v>46169</v>
      </c>
      <c r="B46" s="7" t="s">
        <v>29</v>
      </c>
      <c r="C46" s="7" t="s">
        <v>32</v>
      </c>
      <c r="D46" s="7" t="s">
        <v>38</v>
      </c>
      <c r="E46" s="8" t="n">
        <v>70.9</v>
      </c>
    </row>
    <row r="47" customFormat="false" ht="15" hidden="false" customHeight="false" outlineLevel="0" collapsed="false">
      <c r="A47" s="6" t="n">
        <v>46170</v>
      </c>
      <c r="B47" s="7" t="s">
        <v>31</v>
      </c>
      <c r="C47" s="7" t="s">
        <v>25</v>
      </c>
      <c r="D47" s="7" t="s">
        <v>26</v>
      </c>
      <c r="E47" s="8" t="n">
        <v>92.67</v>
      </c>
    </row>
    <row r="48" customFormat="false" ht="15" hidden="false" customHeight="false" outlineLevel="0" collapsed="false">
      <c r="A48" s="6" t="n">
        <v>46172</v>
      </c>
      <c r="B48" s="7" t="s">
        <v>31</v>
      </c>
      <c r="C48" s="7" t="s">
        <v>25</v>
      </c>
      <c r="D48" s="7" t="s">
        <v>44</v>
      </c>
      <c r="E48" s="8" t="n">
        <v>113.84</v>
      </c>
    </row>
    <row r="49" customFormat="false" ht="15" hidden="false" customHeight="false" outlineLevel="0" collapsed="false">
      <c r="A49" s="6" t="n">
        <v>46172</v>
      </c>
      <c r="B49" s="7" t="s">
        <v>31</v>
      </c>
      <c r="C49" s="7" t="s">
        <v>27</v>
      </c>
      <c r="D49" s="7" t="s">
        <v>28</v>
      </c>
      <c r="E49" s="8" t="n">
        <v>111.03</v>
      </c>
    </row>
    <row r="50" customFormat="false" ht="15" hidden="false" customHeight="false" outlineLevel="0" collapsed="false">
      <c r="A50" s="6" t="n">
        <v>46185</v>
      </c>
      <c r="B50" s="7" t="s">
        <v>31</v>
      </c>
      <c r="C50" s="7" t="s">
        <v>27</v>
      </c>
      <c r="D50" s="7" t="s">
        <v>35</v>
      </c>
      <c r="E50" s="8" t="n">
        <v>131.74</v>
      </c>
    </row>
    <row r="51" customFormat="false" ht="15" hidden="false" customHeight="false" outlineLevel="0" collapsed="false">
      <c r="A51" s="6" t="n">
        <v>46187</v>
      </c>
      <c r="B51" s="7" t="s">
        <v>31</v>
      </c>
      <c r="C51" s="7" t="s">
        <v>25</v>
      </c>
      <c r="D51" s="7" t="s">
        <v>44</v>
      </c>
      <c r="E51" s="8" t="n">
        <v>22.75</v>
      </c>
    </row>
    <row r="52" customFormat="false" ht="15" hidden="false" customHeight="false" outlineLevel="0" collapsed="false">
      <c r="A52" s="6" t="n">
        <v>46188</v>
      </c>
      <c r="B52" s="7" t="s">
        <v>29</v>
      </c>
      <c r="C52" s="7" t="s">
        <v>27</v>
      </c>
      <c r="D52" s="7" t="s">
        <v>41</v>
      </c>
      <c r="E52" s="8" t="n">
        <v>199.95</v>
      </c>
    </row>
    <row r="53" customFormat="false" ht="15" hidden="false" customHeight="false" outlineLevel="0" collapsed="false">
      <c r="A53" s="6" t="n">
        <v>46190</v>
      </c>
      <c r="B53" s="7" t="s">
        <v>31</v>
      </c>
      <c r="C53" s="7" t="s">
        <v>27</v>
      </c>
      <c r="D53" s="7" t="s">
        <v>28</v>
      </c>
      <c r="E53" s="8" t="n">
        <v>66.31</v>
      </c>
    </row>
    <row r="54" customFormat="false" ht="15" hidden="false" customHeight="false" outlineLevel="0" collapsed="false">
      <c r="A54" s="6" t="n">
        <v>46190</v>
      </c>
      <c r="B54" s="7" t="s">
        <v>29</v>
      </c>
      <c r="C54" s="7" t="s">
        <v>23</v>
      </c>
      <c r="D54" s="7" t="s">
        <v>42</v>
      </c>
      <c r="E54" s="8" t="n">
        <v>56.56</v>
      </c>
    </row>
    <row r="55" customFormat="false" ht="15" hidden="false" customHeight="false" outlineLevel="0" collapsed="false">
      <c r="A55" s="6" t="n">
        <v>46190</v>
      </c>
      <c r="B55" s="7" t="s">
        <v>22</v>
      </c>
      <c r="C55" s="7" t="s">
        <v>23</v>
      </c>
      <c r="D55" s="7" t="s">
        <v>34</v>
      </c>
      <c r="E55" s="8" t="n">
        <v>169.65</v>
      </c>
    </row>
    <row r="56" customFormat="false" ht="15" hidden="false" customHeight="false" outlineLevel="0" collapsed="false">
      <c r="A56" s="6" t="n">
        <v>46191</v>
      </c>
      <c r="B56" s="7" t="s">
        <v>22</v>
      </c>
      <c r="C56" s="7" t="s">
        <v>32</v>
      </c>
      <c r="D56" s="7" t="s">
        <v>38</v>
      </c>
      <c r="E56" s="8" t="n">
        <v>37.6</v>
      </c>
    </row>
    <row r="57" customFormat="false" ht="15" hidden="false" customHeight="false" outlineLevel="0" collapsed="false">
      <c r="A57" s="6" t="n">
        <v>46192</v>
      </c>
      <c r="B57" s="7" t="s">
        <v>22</v>
      </c>
      <c r="C57" s="7" t="s">
        <v>25</v>
      </c>
      <c r="D57" s="7" t="s">
        <v>26</v>
      </c>
      <c r="E57" s="8" t="n">
        <v>204.95</v>
      </c>
    </row>
    <row r="58" customFormat="false" ht="15" hidden="false" customHeight="false" outlineLevel="0" collapsed="false">
      <c r="A58" s="6" t="n">
        <v>46193</v>
      </c>
      <c r="B58" s="7" t="s">
        <v>22</v>
      </c>
      <c r="C58" s="7" t="s">
        <v>32</v>
      </c>
      <c r="D58" s="7" t="s">
        <v>38</v>
      </c>
      <c r="E58" s="8" t="n">
        <v>132.92</v>
      </c>
    </row>
    <row r="59" customFormat="false" ht="15" hidden="false" customHeight="false" outlineLevel="0" collapsed="false">
      <c r="A59" s="6" t="n">
        <v>46196</v>
      </c>
      <c r="B59" s="7" t="s">
        <v>29</v>
      </c>
      <c r="C59" s="7" t="s">
        <v>23</v>
      </c>
      <c r="D59" s="7" t="s">
        <v>42</v>
      </c>
      <c r="E59" s="8" t="n">
        <v>189.33</v>
      </c>
    </row>
    <row r="60" customFormat="false" ht="15" hidden="false" customHeight="false" outlineLevel="0" collapsed="false">
      <c r="A60" s="6" t="n">
        <v>46198</v>
      </c>
      <c r="B60" s="7" t="s">
        <v>31</v>
      </c>
      <c r="C60" s="7" t="s">
        <v>25</v>
      </c>
      <c r="D60" s="7" t="s">
        <v>26</v>
      </c>
      <c r="E60" s="8" t="n">
        <v>103.72</v>
      </c>
    </row>
    <row r="61" customFormat="false" ht="15" hidden="false" customHeight="false" outlineLevel="0" collapsed="false">
      <c r="A61" s="6" t="n">
        <v>46201</v>
      </c>
      <c r="B61" s="7" t="s">
        <v>29</v>
      </c>
      <c r="C61" s="7" t="s">
        <v>25</v>
      </c>
      <c r="D61" s="7" t="s">
        <v>43</v>
      </c>
      <c r="E61" s="8" t="n">
        <v>70.22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8" min="2" style="0" width="13"/>
  </cols>
  <sheetData>
    <row r="1" customFormat="false" ht="17.35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4" customFormat="false" ht="15" hidden="false" customHeight="false" outlineLevel="0" collapsed="false">
      <c r="A4" s="9" t="s">
        <v>19</v>
      </c>
      <c r="B4" s="5" t="s">
        <v>47</v>
      </c>
      <c r="C4" s="5" t="s">
        <v>48</v>
      </c>
      <c r="D4" s="5" t="s">
        <v>49</v>
      </c>
      <c r="E4" s="5" t="s">
        <v>50</v>
      </c>
      <c r="F4" s="5" t="s">
        <v>51</v>
      </c>
      <c r="G4" s="5" t="s">
        <v>52</v>
      </c>
      <c r="H4" s="5" t="s">
        <v>53</v>
      </c>
    </row>
    <row r="5" customFormat="false" ht="15" hidden="false" customHeight="false" outlineLevel="0" collapsed="false">
      <c r="A5" s="10" t="s">
        <v>27</v>
      </c>
      <c r="B5" s="8" t="n">
        <f aca="false">SUMPRODUCT(('Datos de Ventas'!$C$2:$C$61=$A5)*(MONTH('Datos de Ventas'!$A$2:$A$61)=1)*'Datos de Ventas'!$E$2:$E$61)</f>
        <v>400.68</v>
      </c>
      <c r="C5" s="8" t="n">
        <f aca="false">SUMPRODUCT(('Datos de Ventas'!$C$2:$C$61=$A5)*(MONTH('Datos de Ventas'!$A$2:$A$61)=2)*'Datos de Ventas'!$E$2:$E$61)</f>
        <v>190.71</v>
      </c>
      <c r="D5" s="8" t="n">
        <f aca="false">SUMPRODUCT(('Datos de Ventas'!$C$2:$C$61=$A5)*(MONTH('Datos de Ventas'!$A$2:$A$61)=3)*'Datos de Ventas'!$E$2:$E$61)</f>
        <v>312.39</v>
      </c>
      <c r="E5" s="8" t="n">
        <f aca="false">SUMPRODUCT(('Datos de Ventas'!$C$2:$C$61=$A5)*(MONTH('Datos de Ventas'!$A$2:$A$61)=4)*'Datos de Ventas'!$E$2:$E$61)</f>
        <v>134.04</v>
      </c>
      <c r="F5" s="8" t="n">
        <f aca="false">SUMPRODUCT(('Datos de Ventas'!$C$2:$C$61=$A5)*(MONTH('Datos de Ventas'!$A$2:$A$61)=5)*'Datos de Ventas'!$E$2:$E$61)</f>
        <v>305.77</v>
      </c>
      <c r="G5" s="8" t="n">
        <f aca="false">SUMPRODUCT(('Datos de Ventas'!$C$2:$C$61=$A5)*(MONTH('Datos de Ventas'!$A$2:$A$61)=6)*'Datos de Ventas'!$E$2:$E$61)</f>
        <v>398</v>
      </c>
      <c r="H5" s="11" t="n">
        <f aca="false">SUM(B5:G5)</f>
        <v>1741.59</v>
      </c>
    </row>
    <row r="6" customFormat="false" ht="15" hidden="false" customHeight="false" outlineLevel="0" collapsed="false">
      <c r="A6" s="10" t="s">
        <v>23</v>
      </c>
      <c r="B6" s="8" t="n">
        <f aca="false">SUMPRODUCT(('Datos de Ventas'!$C$2:$C$61=$A6)*(MONTH('Datos de Ventas'!$A$2:$A$61)=1)*'Datos de Ventas'!$E$2:$E$61)</f>
        <v>175.67</v>
      </c>
      <c r="C6" s="8" t="n">
        <f aca="false">SUMPRODUCT(('Datos de Ventas'!$C$2:$C$61=$A6)*(MONTH('Datos de Ventas'!$A$2:$A$61)=2)*'Datos de Ventas'!$E$2:$E$61)</f>
        <v>393.53</v>
      </c>
      <c r="D6" s="8" t="n">
        <f aca="false">SUMPRODUCT(('Datos de Ventas'!$C$2:$C$61=$A6)*(MONTH('Datos de Ventas'!$A$2:$A$61)=3)*'Datos de Ventas'!$E$2:$E$61)</f>
        <v>502.88</v>
      </c>
      <c r="E6" s="8" t="n">
        <f aca="false">SUMPRODUCT(('Datos de Ventas'!$C$2:$C$61=$A6)*(MONTH('Datos de Ventas'!$A$2:$A$61)=4)*'Datos de Ventas'!$E$2:$E$61)</f>
        <v>274.2</v>
      </c>
      <c r="F6" s="8" t="n">
        <f aca="false">SUMPRODUCT(('Datos de Ventas'!$C$2:$C$61=$A6)*(MONTH('Datos de Ventas'!$A$2:$A$61)=5)*'Datos de Ventas'!$E$2:$E$61)</f>
        <v>240.99</v>
      </c>
      <c r="G6" s="8" t="n">
        <f aca="false">SUMPRODUCT(('Datos de Ventas'!$C$2:$C$61=$A6)*(MONTH('Datos de Ventas'!$A$2:$A$61)=6)*'Datos de Ventas'!$E$2:$E$61)</f>
        <v>415.54</v>
      </c>
      <c r="H6" s="11" t="n">
        <f aca="false">SUM(B6:G6)</f>
        <v>2002.81</v>
      </c>
    </row>
    <row r="7" customFormat="false" ht="15" hidden="false" customHeight="false" outlineLevel="0" collapsed="false">
      <c r="A7" s="10" t="s">
        <v>25</v>
      </c>
      <c r="B7" s="8" t="n">
        <f aca="false">SUMPRODUCT(('Datos de Ventas'!$C$2:$C$61=$A7)*(MONTH('Datos de Ventas'!$A$2:$A$61)=1)*'Datos de Ventas'!$E$2:$E$61)</f>
        <v>22.03</v>
      </c>
      <c r="C7" s="8" t="n">
        <f aca="false">SUMPRODUCT(('Datos de Ventas'!$C$2:$C$61=$A7)*(MONTH('Datos de Ventas'!$A$2:$A$61)=2)*'Datos de Ventas'!$E$2:$E$61)</f>
        <v>0</v>
      </c>
      <c r="D7" s="8" t="n">
        <f aca="false">SUMPRODUCT(('Datos de Ventas'!$C$2:$C$61=$A7)*(MONTH('Datos de Ventas'!$A$2:$A$61)=3)*'Datos de Ventas'!$E$2:$E$61)</f>
        <v>88.54</v>
      </c>
      <c r="E7" s="8" t="n">
        <f aca="false">SUMPRODUCT(('Datos de Ventas'!$C$2:$C$61=$A7)*(MONTH('Datos de Ventas'!$A$2:$A$61)=4)*'Datos de Ventas'!$E$2:$E$61)</f>
        <v>221.76</v>
      </c>
      <c r="F7" s="8" t="n">
        <f aca="false">SUMPRODUCT(('Datos de Ventas'!$C$2:$C$61=$A7)*(MONTH('Datos de Ventas'!$A$2:$A$61)=5)*'Datos de Ventas'!$E$2:$E$61)</f>
        <v>728.23</v>
      </c>
      <c r="G7" s="8" t="n">
        <f aca="false">SUMPRODUCT(('Datos de Ventas'!$C$2:$C$61=$A7)*(MONTH('Datos de Ventas'!$A$2:$A$61)=6)*'Datos de Ventas'!$E$2:$E$61)</f>
        <v>401.64</v>
      </c>
      <c r="H7" s="11" t="n">
        <f aca="false">SUM(B7:G7)</f>
        <v>1462.2</v>
      </c>
    </row>
    <row r="8" customFormat="false" ht="15" hidden="false" customHeight="false" outlineLevel="0" collapsed="false">
      <c r="A8" s="10" t="s">
        <v>32</v>
      </c>
      <c r="B8" s="8" t="n">
        <f aca="false">SUMPRODUCT(('Datos de Ventas'!$C$2:$C$61=$A8)*(MONTH('Datos de Ventas'!$A$2:$A$61)=1)*'Datos de Ventas'!$E$2:$E$61)</f>
        <v>508.2</v>
      </c>
      <c r="C8" s="8" t="n">
        <f aca="false">SUMPRODUCT(('Datos de Ventas'!$C$2:$C$61=$A8)*(MONTH('Datos de Ventas'!$A$2:$A$61)=2)*'Datos de Ventas'!$E$2:$E$61)</f>
        <v>581.76</v>
      </c>
      <c r="D8" s="8" t="n">
        <f aca="false">SUMPRODUCT(('Datos de Ventas'!$C$2:$C$61=$A8)*(MONTH('Datos de Ventas'!$A$2:$A$61)=3)*'Datos de Ventas'!$E$2:$E$61)</f>
        <v>0</v>
      </c>
      <c r="E8" s="8" t="n">
        <f aca="false">SUMPRODUCT(('Datos de Ventas'!$C$2:$C$61=$A8)*(MONTH('Datos de Ventas'!$A$2:$A$61)=4)*'Datos de Ventas'!$E$2:$E$61)</f>
        <v>191.13</v>
      </c>
      <c r="F8" s="8" t="n">
        <f aca="false">SUMPRODUCT(('Datos de Ventas'!$C$2:$C$61=$A8)*(MONTH('Datos de Ventas'!$A$2:$A$61)=5)*'Datos de Ventas'!$E$2:$E$61)</f>
        <v>270.22</v>
      </c>
      <c r="G8" s="8" t="n">
        <f aca="false">SUMPRODUCT(('Datos de Ventas'!$C$2:$C$61=$A8)*(MONTH('Datos de Ventas'!$A$2:$A$61)=6)*'Datos de Ventas'!$E$2:$E$61)</f>
        <v>170.52</v>
      </c>
      <c r="H8" s="11" t="n">
        <f aca="false">SUM(B8:G8)</f>
        <v>1721.83</v>
      </c>
    </row>
    <row r="9" customFormat="false" ht="15" hidden="false" customHeight="false" outlineLevel="0" collapsed="false">
      <c r="A9" s="10" t="s">
        <v>53</v>
      </c>
      <c r="B9" s="12" t="n">
        <f aca="false">SUM(B5:B8)</f>
        <v>1106.58</v>
      </c>
      <c r="C9" s="12" t="n">
        <f aca="false">SUM(C5:C8)</f>
        <v>1166</v>
      </c>
      <c r="D9" s="12" t="n">
        <f aca="false">SUM(D5:D8)</f>
        <v>903.81</v>
      </c>
      <c r="E9" s="12" t="n">
        <f aca="false">SUM(E5:E8)</f>
        <v>821.13</v>
      </c>
      <c r="F9" s="12" t="n">
        <f aca="false">SUM(F5:F8)</f>
        <v>1545.21</v>
      </c>
      <c r="G9" s="12" t="n">
        <f aca="false">SUM(G5:G8)</f>
        <v>1385.7</v>
      </c>
      <c r="H9" s="12" t="n">
        <f aca="false">SUM(H5:H8)</f>
        <v>6928.43</v>
      </c>
    </row>
    <row r="12" customFormat="false" ht="23.85" hidden="false" customHeight="true" outlineLevel="0" collapsed="false">
      <c r="A12" s="13" t="s">
        <v>54</v>
      </c>
      <c r="B12" s="13"/>
      <c r="C12" s="13"/>
      <c r="D12" s="13"/>
      <c r="E12" s="13"/>
      <c r="F12" s="13"/>
      <c r="G12" s="13"/>
      <c r="H12" s="13"/>
    </row>
  </sheetData>
  <mergeCells count="1">
    <mergeCell ref="A12:H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2026-09-13T20:26:08Z</dcterms:created>
  <dc:creator>openpyxl</dc:creator>
  <dc:description/>
  <dc:language>en-US</dc:language>
  <cp:lastModifiedBy/>
  <dcterms:modified xsi:type="dcterms:W3CDTF">2026-09-13T20:26:08Z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